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OneDrive - CARNet\OBRASCI I IZVJEŠTAJI\OBRASCI I IZVJEŠTAJI 2024\FINANCIJSKI IZVJEŠTAJI 2024\Informacija o trošenju sredstava 2024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_FilterDatabase" localSheetId="0" hidden="1">List1!$A$8:$E$99</definedName>
    <definedName name="_xlnm.Print_Area" localSheetId="0">List1!$A$1:$E$100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00" i="1"/>
  <c r="D20" i="1"/>
  <c r="D65" i="1"/>
  <c r="D66" i="1"/>
  <c r="D75" i="1"/>
  <c r="D59" i="1"/>
  <c r="D41" i="1"/>
</calcChain>
</file>

<file path=xl/sharedStrings.xml><?xml version="1.0" encoding="utf-8"?>
<sst xmlns="http://schemas.openxmlformats.org/spreadsheetml/2006/main" count="321" uniqueCount="180">
  <si>
    <t>Isplatitelj: Centar za odgoj i obrazovanje Krapinske Toplice</t>
  </si>
  <si>
    <t>Krapinske Toplice</t>
  </si>
  <si>
    <t>OIB: 98491896949</t>
  </si>
  <si>
    <t>Ljudevita Gaja 2</t>
  </si>
  <si>
    <t>49217 Krapinske Toplice</t>
  </si>
  <si>
    <t>Naziv primatelja</t>
  </si>
  <si>
    <t>OIB primatelja</t>
  </si>
  <si>
    <t>Sjedište primatelja</t>
  </si>
  <si>
    <t>Vrsta rashoda i izdatka</t>
  </si>
  <si>
    <t xml:space="preserve">Način objave isplaćenog iznosa </t>
  </si>
  <si>
    <t>Presečki grupa d.o.o.</t>
  </si>
  <si>
    <t>Krapina</t>
  </si>
  <si>
    <t>Zabok</t>
  </si>
  <si>
    <t>02535697732</t>
  </si>
  <si>
    <t>63073332379</t>
  </si>
  <si>
    <t>Zagreb</t>
  </si>
  <si>
    <t>27759560625</t>
  </si>
  <si>
    <t>17847110267</t>
  </si>
  <si>
    <t>31697259786</t>
  </si>
  <si>
    <t>41607275884</t>
  </si>
  <si>
    <t>OTP Leasing d.d.</t>
  </si>
  <si>
    <t>Financijska Agencija</t>
  </si>
  <si>
    <t>Telemach Hrvatska d.o.o</t>
  </si>
  <si>
    <t>23780250353</t>
  </si>
  <si>
    <t>85821130368</t>
  </si>
  <si>
    <t>61979475705</t>
  </si>
  <si>
    <t>70133616033</t>
  </si>
  <si>
    <t>50730247993</t>
  </si>
  <si>
    <t>Oroslavje</t>
  </si>
  <si>
    <t>81793146560</t>
  </si>
  <si>
    <t>76353986406</t>
  </si>
  <si>
    <t>Pregrada</t>
  </si>
  <si>
    <t>3238 računalne usluge</t>
  </si>
  <si>
    <t>3231 Usluge telefona, pošte i prijevoza</t>
  </si>
  <si>
    <t>3431 Bankarske usluge i usluge platnog prometa</t>
  </si>
  <si>
    <t>3221 Uredski materijal i ostali materijalni rashodi</t>
  </si>
  <si>
    <t>3223 Energija</t>
  </si>
  <si>
    <t>3235 Zakupnine i najamnine</t>
  </si>
  <si>
    <t>3234 Komunalne usluge</t>
  </si>
  <si>
    <t>3121 ostali rashodi za zaposlene</t>
  </si>
  <si>
    <t>3212 Naknade za prijevoz, za rad na terenu i odvojeni život</t>
  </si>
  <si>
    <t>3111 bruto plaće za redovan rad</t>
  </si>
  <si>
    <t>3132 Doprinosi za obvezno zdravstveno osiguranje</t>
  </si>
  <si>
    <t>3295 Pristojbe i naknade</t>
  </si>
  <si>
    <t>Trgocentar d.o.o.</t>
  </si>
  <si>
    <t>HEP-OPSKRBA d.o.o.</t>
  </si>
  <si>
    <t xml:space="preserve">INA - INDUSTRIJA NAFTE </t>
  </si>
  <si>
    <t>TOOLS4SCHOOLS d.o.o.</t>
  </si>
  <si>
    <t>Specijalna bolnica za medicinsku rehabilitaciju Krapinske Toplice</t>
  </si>
  <si>
    <t>Zagorski vodovod d.o.o.</t>
  </si>
  <si>
    <t>Eko-flor plus d.o.o.</t>
  </si>
  <si>
    <t>Hrvatski telekom d.d.</t>
  </si>
  <si>
    <t>Salubris d.o.o.</t>
  </si>
  <si>
    <t>3722 Naknade građanima i kućanstvima u naravi</t>
  </si>
  <si>
    <t>UKUPNO</t>
  </si>
  <si>
    <t xml:space="preserve">Privredna banka Zagreb </t>
  </si>
  <si>
    <t>3224 Materijal i dijelovi za tekuće i investicijsko održavanje</t>
  </si>
  <si>
    <t>3225 Sitni inventar i auto gume</t>
  </si>
  <si>
    <t>3211 Službena putovanja</t>
  </si>
  <si>
    <t>Creative solutions</t>
  </si>
  <si>
    <t>69523788448</t>
  </si>
  <si>
    <t>Werk d.o.o.</t>
  </si>
  <si>
    <t>31685947337</t>
  </si>
  <si>
    <t>Krapnske Toplice</t>
  </si>
  <si>
    <t>KIKO trgovina i usluge, vl. Tomislav Krušec</t>
  </si>
  <si>
    <t>46126456930</t>
  </si>
  <si>
    <t>3214 Ostale naknade troškova zaposlenima</t>
  </si>
  <si>
    <t>Konica Minolta Hrvatska</t>
  </si>
  <si>
    <t>Zora proizvodnja igračaka</t>
  </si>
  <si>
    <t>43320610616</t>
  </si>
  <si>
    <t>Velika Gorica</t>
  </si>
  <si>
    <t>Hrvatski savez učeničkog zadrugarstva</t>
  </si>
  <si>
    <t>3294 Članarine i norme</t>
  </si>
  <si>
    <t>Park prirode Lonjsko polje</t>
  </si>
  <si>
    <t>Jasenovac</t>
  </si>
  <si>
    <t>3299 Ostali nespomenuti rashodi poslovanja</t>
  </si>
  <si>
    <t>Tradicije - Čigoč, ugost.obrt, vl. Mladen Barić</t>
  </si>
  <si>
    <t>Gušće</t>
  </si>
  <si>
    <t>Narodne novine Tim papir j.d.o.o.</t>
  </si>
  <si>
    <t>82224265653</t>
  </si>
  <si>
    <t>Flora Zubić j.d.o.o.</t>
  </si>
  <si>
    <t>41111976330</t>
  </si>
  <si>
    <t>TEDI Poslovanje d.o.o.</t>
  </si>
  <si>
    <t>05614216244</t>
  </si>
  <si>
    <t>Zaprešić</t>
  </si>
  <si>
    <t>Školske novine d.o.o.</t>
  </si>
  <si>
    <t>24796394086</t>
  </si>
  <si>
    <t>O.M. SUPPORT d.o.o.</t>
  </si>
  <si>
    <t>23071028130</t>
  </si>
  <si>
    <t xml:space="preserve"> 3239 Ostale usluge</t>
  </si>
  <si>
    <t>3213 Stručno usavršavanje zaposlenika</t>
  </si>
  <si>
    <t>Moto Šipek d.o.o.</t>
  </si>
  <si>
    <t>Midifar d.o.o.</t>
  </si>
  <si>
    <t>60430188166</t>
  </si>
  <si>
    <t>3293 Reprezentacija</t>
  </si>
  <si>
    <t>Obrt Kreativni S</t>
  </si>
  <si>
    <t>14955284475</t>
  </si>
  <si>
    <t>Sveti Križ Začretje</t>
  </si>
  <si>
    <t>TRGO-KOM d.o.o.</t>
  </si>
  <si>
    <t>20879445686</t>
  </si>
  <si>
    <t>Veliko Trgovišće</t>
  </si>
  <si>
    <t>4111 Zemljište</t>
  </si>
  <si>
    <t>ZAGORJE KANAL d.o.o.</t>
  </si>
  <si>
    <t>72575991237</t>
  </si>
  <si>
    <t>3232 Usluge tekućeg i investicijskog održavanja</t>
  </si>
  <si>
    <t>SPAR HRVATSKA d.o.o.</t>
  </si>
  <si>
    <t>Cvjećarnica Pušlek Biller d.o.o.</t>
  </si>
  <si>
    <t>62045582122</t>
  </si>
  <si>
    <t>Javni bilježnik Vlasto Podgajski</t>
  </si>
  <si>
    <t>08787869664</t>
  </si>
  <si>
    <t>HEP Elektra d.o.o.</t>
  </si>
  <si>
    <t>46830600751</t>
  </si>
  <si>
    <t>Narodne novine d.d.</t>
  </si>
  <si>
    <t>64546066176</t>
  </si>
  <si>
    <t>3233 Usluge promidžbe i informiranja</t>
  </si>
  <si>
    <t>Hrvatska udruga ravnatelja osnovnih škola</t>
  </si>
  <si>
    <t>97748123085</t>
  </si>
  <si>
    <t>Eplomteh d.o.o.</t>
  </si>
  <si>
    <t>4223 Oprema za održavanje i zaštitu</t>
  </si>
  <si>
    <t>PC-AUTOMATI</t>
  </si>
  <si>
    <t>53199736515</t>
  </si>
  <si>
    <t>4222 Komunikacijska oprema</t>
  </si>
  <si>
    <t>Hrvatska zajednica osnovnih škola</t>
  </si>
  <si>
    <t>78661516143</t>
  </si>
  <si>
    <t>DUBROVNIK SUN d.o.o.</t>
  </si>
  <si>
    <t>60174672203</t>
  </si>
  <si>
    <t>Dubrovnik</t>
  </si>
  <si>
    <t>Bauhaus-Zagreb, k.d. za trgovinu i usluge</t>
  </si>
  <si>
    <t>71642207963</t>
  </si>
  <si>
    <t>3221 Materijal i dijelovi za tekuće i investicijsko održavanje</t>
  </si>
  <si>
    <t>Urarska radionica i trgovina na veliko i malo vl. Nadica Žučko</t>
  </si>
  <si>
    <t>67672375066</t>
  </si>
  <si>
    <t>GORAN-SERVIS obrt</t>
  </si>
  <si>
    <t>Usluge i trgovina Lugarić</t>
  </si>
  <si>
    <t>90318285071</t>
  </si>
  <si>
    <t>Hum na Sutli</t>
  </si>
  <si>
    <t xml:space="preserve">DND Zabok </t>
  </si>
  <si>
    <t>3811 Tekuće donacije u novcu</t>
  </si>
  <si>
    <t>ISA d.o.o.</t>
  </si>
  <si>
    <t>00365768166</t>
  </si>
  <si>
    <t>Mučići</t>
  </si>
  <si>
    <t>ADRIATIC osiguranje d.d.</t>
  </si>
  <si>
    <t>94472454976</t>
  </si>
  <si>
    <t>3292 Premije osiguranja</t>
  </si>
  <si>
    <t>INC d.o.o.</t>
  </si>
  <si>
    <t>32652482960</t>
  </si>
  <si>
    <t>Viškovo</t>
  </si>
  <si>
    <t>Ustanova Dr. Dobrić</t>
  </si>
  <si>
    <t>41813537863</t>
  </si>
  <si>
    <t>3236 Zdravstvene i veterinarske usluge</t>
  </si>
  <si>
    <t>Polanščak Promet</t>
  </si>
  <si>
    <t>Koncepting, obrt za poslovno savjetovanje</t>
  </si>
  <si>
    <t>3239 Ostale usluge</t>
  </si>
  <si>
    <t>4241 Knjige</t>
  </si>
  <si>
    <t>Lidl Hrvatska d.o.o.k.d.</t>
  </si>
  <si>
    <t>66089976432</t>
  </si>
  <si>
    <t>INFORMACIJA O TROŠENJU SREDSTAVA ZA PROSINAC 2024. GODINE</t>
  </si>
  <si>
    <t>Hrvatska zajednica računovođa i financijskih djelatnika</t>
  </si>
  <si>
    <t>75508100288</t>
  </si>
  <si>
    <t>Usluge Svažić, obrt za održavanje površina</t>
  </si>
  <si>
    <t>Dizajner Igor Vranješ</t>
  </si>
  <si>
    <t>54261987146</t>
  </si>
  <si>
    <t>Kaufland Hrvatska d.d.</t>
  </si>
  <si>
    <t>Cvjećarna i usluge prijevoza Fiola</t>
  </si>
  <si>
    <t>65239117083</t>
  </si>
  <si>
    <t>E-glas d.o.o.</t>
  </si>
  <si>
    <t>01085855307</t>
  </si>
  <si>
    <t>Rijeka</t>
  </si>
  <si>
    <t>4221 Uredska oprema i namještaj</t>
  </si>
  <si>
    <t>UDRUGA LANAC KRETANJA</t>
  </si>
  <si>
    <t>HP- Hrvatska pošta d.d.</t>
  </si>
  <si>
    <t>87311810356</t>
  </si>
  <si>
    <t>CS DATA vl. Boris Lemić</t>
  </si>
  <si>
    <t>Školska knjiga d.d.</t>
  </si>
  <si>
    <t>38967655335</t>
  </si>
  <si>
    <t>Kašmir promet d.o.o.</t>
  </si>
  <si>
    <t>Hoću knjigu d.o.o.</t>
  </si>
  <si>
    <t>LOGO grafičke usluge</t>
  </si>
  <si>
    <t>03149632183</t>
  </si>
  <si>
    <t>3241 Naknade troškova osobama izvan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</si>
</sst>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64"/>
      <name val="Microsoft Sans Serif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2" fillId="0" borderId="0" xfId="0" applyFont="1" applyFill="1" applyBorder="1" applyAlignment="1">
      <alignment horizontal="left" vertical="top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top" wrapText="1" readingOrder="1"/>
    </xf>
    <xf numFmtId="4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readingOrder="1"/>
    </xf>
    <xf numFmtId="0" fontId="0" fillId="0" borderId="1" xfId="0" applyBorder="1"/>
    <xf numFmtId="0" fontId="2" fillId="0" borderId="1" xfId="0" applyFont="1" applyFill="1" applyBorder="1" applyAlignment="1">
      <alignment horizontal="left" vertical="top"/>
    </xf>
    <xf numFmtId="0" fontId="0" fillId="0" borderId="2" xfId="0" applyBorder="1"/>
    <xf numFmtId="0" fontId="2" fillId="0" borderId="2" xfId="0" applyFont="1" applyFill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/>
    <xf numFmtId="0" fontId="0" fillId="0" borderId="0" xfId="0" applyAlignment="1">
      <alignment horizontal="center"/>
    </xf>
  </cellXfs>
  <cellStyles count="3">
    <cellStyle name="Normalno" xfId="0" builtinId="0"/>
    <cellStyle name="Normalno 2" xfId="2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243"/>
  <sheetViews>
    <sheetView tabSelected="1" workbookViewId="0">
      <selection activeCell="A6" sqref="A6:E6"/>
    </sheetView>
  </sheetViews>
  <sheetFormatPr defaultRowHeight="15" x14ac:dyDescent="0.25"/>
  <cols>
    <col min="1" max="1" width="37" customWidth="1"/>
    <col min="2" max="4" width="18.28515625" customWidth="1"/>
    <col min="5" max="5" width="39.7109375" customWidth="1"/>
    <col min="6" max="6" width="18.28515625" customWidth="1"/>
    <col min="8" max="8" width="27.7109375" customWidth="1"/>
    <col min="15" max="15" width="11.28515625" customWidth="1"/>
    <col min="20" max="20" width="11.28515625" customWidth="1"/>
    <col min="28" max="28" width="12.5703125" customWidth="1"/>
  </cols>
  <sheetData>
    <row r="1" spans="1:6" x14ac:dyDescent="0.25">
      <c r="A1" t="s">
        <v>0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6" spans="1:6" x14ac:dyDescent="0.25">
      <c r="A6" s="22" t="s">
        <v>156</v>
      </c>
      <c r="B6" s="22"/>
      <c r="C6" s="22"/>
      <c r="D6" s="22"/>
      <c r="E6" s="22"/>
    </row>
    <row r="8" spans="1:6" ht="30" x14ac:dyDescent="0.25">
      <c r="A8" s="5" t="s">
        <v>5</v>
      </c>
      <c r="B8" s="5" t="s">
        <v>6</v>
      </c>
      <c r="C8" s="5" t="s">
        <v>7</v>
      </c>
      <c r="D8" s="5" t="s">
        <v>9</v>
      </c>
      <c r="E8" s="5" t="s">
        <v>8</v>
      </c>
      <c r="F8" s="1"/>
    </row>
    <row r="9" spans="1:6" hidden="1" x14ac:dyDescent="0.25">
      <c r="A9" s="19" t="s">
        <v>141</v>
      </c>
      <c r="B9" s="19" t="s">
        <v>142</v>
      </c>
      <c r="C9" s="19" t="s">
        <v>15</v>
      </c>
      <c r="D9" s="7"/>
      <c r="E9" s="18" t="s">
        <v>143</v>
      </c>
      <c r="F9" s="1"/>
    </row>
    <row r="10" spans="1:6" hidden="1" x14ac:dyDescent="0.25">
      <c r="A10" s="19" t="s">
        <v>141</v>
      </c>
      <c r="B10" s="19" t="s">
        <v>142</v>
      </c>
      <c r="C10" s="19" t="s">
        <v>15</v>
      </c>
      <c r="D10" s="7"/>
      <c r="E10" s="18" t="s">
        <v>75</v>
      </c>
      <c r="F10" s="1"/>
    </row>
    <row r="11" spans="1:6" hidden="1" x14ac:dyDescent="0.25">
      <c r="A11" s="19" t="s">
        <v>127</v>
      </c>
      <c r="B11" s="19" t="s">
        <v>128</v>
      </c>
      <c r="C11" s="19" t="s">
        <v>15</v>
      </c>
      <c r="D11" s="7"/>
      <c r="E11" s="18" t="s">
        <v>129</v>
      </c>
    </row>
    <row r="12" spans="1:6" hidden="1" x14ac:dyDescent="0.25">
      <c r="A12" s="19" t="s">
        <v>59</v>
      </c>
      <c r="B12" s="19" t="s">
        <v>60</v>
      </c>
      <c r="C12" s="19" t="s">
        <v>15</v>
      </c>
      <c r="D12" s="7"/>
      <c r="E12" s="18" t="s">
        <v>32</v>
      </c>
    </row>
    <row r="13" spans="1:6" x14ac:dyDescent="0.25">
      <c r="A13" s="19" t="s">
        <v>172</v>
      </c>
      <c r="B13" s="19">
        <v>7928109478</v>
      </c>
      <c r="C13" s="19" t="s">
        <v>70</v>
      </c>
      <c r="D13" s="7">
        <v>30</v>
      </c>
      <c r="E13" s="18" t="s">
        <v>32</v>
      </c>
    </row>
    <row r="14" spans="1:6" x14ac:dyDescent="0.25">
      <c r="A14" s="19" t="s">
        <v>163</v>
      </c>
      <c r="B14" s="19" t="s">
        <v>164</v>
      </c>
      <c r="C14" s="19" t="s">
        <v>12</v>
      </c>
      <c r="D14" s="7">
        <f>7.5+30</f>
        <v>37.5</v>
      </c>
      <c r="E14" s="18" t="s">
        <v>152</v>
      </c>
    </row>
    <row r="15" spans="1:6" hidden="1" x14ac:dyDescent="0.25">
      <c r="A15" s="19" t="s">
        <v>106</v>
      </c>
      <c r="B15" s="19" t="s">
        <v>107</v>
      </c>
      <c r="C15" s="19" t="s">
        <v>1</v>
      </c>
      <c r="D15" s="7"/>
      <c r="E15" s="18" t="s">
        <v>75</v>
      </c>
    </row>
    <row r="16" spans="1:6" x14ac:dyDescent="0.25">
      <c r="A16" s="19" t="s">
        <v>160</v>
      </c>
      <c r="B16" s="19" t="s">
        <v>161</v>
      </c>
      <c r="C16" s="19" t="s">
        <v>12</v>
      </c>
      <c r="D16" s="7">
        <v>2500</v>
      </c>
      <c r="E16" s="18" t="s">
        <v>114</v>
      </c>
    </row>
    <row r="17" spans="1:6" hidden="1" x14ac:dyDescent="0.25">
      <c r="A17" s="19" t="s">
        <v>136</v>
      </c>
      <c r="B17" s="19">
        <v>99392453538</v>
      </c>
      <c r="C17" s="19" t="s">
        <v>12</v>
      </c>
      <c r="D17" s="7"/>
      <c r="E17" s="18" t="s">
        <v>137</v>
      </c>
    </row>
    <row r="18" spans="1:6" hidden="1" x14ac:dyDescent="0.25">
      <c r="A18" s="19" t="s">
        <v>124</v>
      </c>
      <c r="B18" s="19" t="s">
        <v>125</v>
      </c>
      <c r="C18" s="19" t="s">
        <v>126</v>
      </c>
      <c r="D18" s="7"/>
      <c r="E18" s="18" t="s">
        <v>58</v>
      </c>
    </row>
    <row r="19" spans="1:6" x14ac:dyDescent="0.25">
      <c r="A19" s="19" t="s">
        <v>165</v>
      </c>
      <c r="B19" s="19" t="s">
        <v>166</v>
      </c>
      <c r="C19" s="19" t="s">
        <v>167</v>
      </c>
      <c r="D19" s="7">
        <v>1490</v>
      </c>
      <c r="E19" s="18" t="s">
        <v>168</v>
      </c>
    </row>
    <row r="20" spans="1:6" x14ac:dyDescent="0.25">
      <c r="A20" s="9" t="s">
        <v>50</v>
      </c>
      <c r="B20" s="19" t="s">
        <v>27</v>
      </c>
      <c r="C20" s="19" t="s">
        <v>28</v>
      </c>
      <c r="D20" s="7">
        <f>286+62.5+98.05+429</f>
        <v>875.55</v>
      </c>
      <c r="E20" s="8" t="s">
        <v>38</v>
      </c>
      <c r="F20" s="3"/>
    </row>
    <row r="21" spans="1:6" hidden="1" x14ac:dyDescent="0.25">
      <c r="A21" s="9" t="s">
        <v>117</v>
      </c>
      <c r="B21" s="19">
        <v>16069102763</v>
      </c>
      <c r="C21" s="19" t="s">
        <v>1</v>
      </c>
      <c r="D21" s="7"/>
      <c r="E21" s="18" t="s">
        <v>118</v>
      </c>
    </row>
    <row r="22" spans="1:6" ht="15.75" customHeight="1" x14ac:dyDescent="0.25">
      <c r="A22" s="9" t="s">
        <v>21</v>
      </c>
      <c r="B22" s="19" t="s">
        <v>24</v>
      </c>
      <c r="C22" s="19" t="s">
        <v>15</v>
      </c>
      <c r="D22" s="7">
        <v>4.91</v>
      </c>
      <c r="E22" s="8" t="s">
        <v>32</v>
      </c>
      <c r="F22" s="3"/>
    </row>
    <row r="23" spans="1:6" hidden="1" x14ac:dyDescent="0.25">
      <c r="A23" s="6" t="s">
        <v>21</v>
      </c>
      <c r="B23" s="19" t="s">
        <v>24</v>
      </c>
      <c r="C23" s="19" t="s">
        <v>15</v>
      </c>
      <c r="D23" s="7"/>
      <c r="E23" s="18" t="s">
        <v>75</v>
      </c>
      <c r="F23" s="3"/>
    </row>
    <row r="24" spans="1:6" hidden="1" x14ac:dyDescent="0.25">
      <c r="A24" s="19" t="s">
        <v>80</v>
      </c>
      <c r="B24" s="19" t="s">
        <v>81</v>
      </c>
      <c r="C24" s="19" t="s">
        <v>1</v>
      </c>
      <c r="D24" s="7"/>
      <c r="E24" s="18" t="s">
        <v>35</v>
      </c>
      <c r="F24" s="3"/>
    </row>
    <row r="25" spans="1:6" hidden="1" x14ac:dyDescent="0.25">
      <c r="A25" s="19" t="s">
        <v>132</v>
      </c>
      <c r="B25" s="19">
        <v>32995703476</v>
      </c>
      <c r="C25" s="19" t="s">
        <v>12</v>
      </c>
      <c r="D25" s="7"/>
      <c r="E25" s="18" t="s">
        <v>104</v>
      </c>
      <c r="F25" s="3"/>
    </row>
    <row r="26" spans="1:6" ht="12.75" hidden="1" customHeight="1" x14ac:dyDescent="0.25">
      <c r="A26" s="9" t="s">
        <v>45</v>
      </c>
      <c r="B26" s="19" t="s">
        <v>14</v>
      </c>
      <c r="C26" s="19" t="s">
        <v>15</v>
      </c>
      <c r="D26" s="7"/>
      <c r="E26" s="8" t="s">
        <v>36</v>
      </c>
    </row>
    <row r="27" spans="1:6" ht="12.75" customHeight="1" x14ac:dyDescent="0.25">
      <c r="A27" s="19" t="s">
        <v>110</v>
      </c>
      <c r="B27" s="19" t="s">
        <v>111</v>
      </c>
      <c r="C27" s="19" t="s">
        <v>12</v>
      </c>
      <c r="D27" s="7">
        <v>522.27</v>
      </c>
      <c r="E27" s="18" t="s">
        <v>36</v>
      </c>
    </row>
    <row r="28" spans="1:6" ht="12.75" customHeight="1" x14ac:dyDescent="0.25">
      <c r="A28" s="19" t="s">
        <v>176</v>
      </c>
      <c r="B28" s="19">
        <v>97838993800</v>
      </c>
      <c r="C28" s="19" t="s">
        <v>15</v>
      </c>
      <c r="D28" s="7">
        <v>72.09</v>
      </c>
      <c r="E28" s="18" t="s">
        <v>153</v>
      </c>
    </row>
    <row r="29" spans="1:6" ht="12.75" customHeight="1" x14ac:dyDescent="0.25">
      <c r="A29" s="19" t="s">
        <v>170</v>
      </c>
      <c r="B29" s="19" t="s">
        <v>171</v>
      </c>
      <c r="C29" s="19" t="s">
        <v>15</v>
      </c>
      <c r="D29" s="7">
        <v>1.92</v>
      </c>
      <c r="E29" s="18" t="s">
        <v>33</v>
      </c>
    </row>
    <row r="30" spans="1:6" ht="12.75" hidden="1" customHeight="1" x14ac:dyDescent="0.25">
      <c r="A30" s="19" t="s">
        <v>115</v>
      </c>
      <c r="B30" s="19" t="s">
        <v>116</v>
      </c>
      <c r="C30" s="19" t="s">
        <v>15</v>
      </c>
      <c r="D30" s="7"/>
      <c r="E30" s="18" t="s">
        <v>90</v>
      </c>
    </row>
    <row r="31" spans="1:6" ht="12.75" hidden="1" customHeight="1" x14ac:dyDescent="0.25">
      <c r="A31" s="19" t="s">
        <v>122</v>
      </c>
      <c r="B31" s="19" t="s">
        <v>123</v>
      </c>
      <c r="C31" s="19" t="s">
        <v>15</v>
      </c>
      <c r="D31" s="7"/>
      <c r="E31" s="18"/>
    </row>
    <row r="32" spans="1:6" ht="12.75" customHeight="1" x14ac:dyDescent="0.25">
      <c r="A32" s="19" t="s">
        <v>157</v>
      </c>
      <c r="B32" s="19" t="s">
        <v>158</v>
      </c>
      <c r="C32" s="19" t="s">
        <v>15</v>
      </c>
      <c r="D32" s="7">
        <v>110</v>
      </c>
      <c r="E32" s="18" t="s">
        <v>90</v>
      </c>
    </row>
    <row r="33" spans="1:6" x14ac:dyDescent="0.25">
      <c r="A33" s="9" t="s">
        <v>51</v>
      </c>
      <c r="B33" s="19" t="s">
        <v>29</v>
      </c>
      <c r="C33" s="19" t="s">
        <v>15</v>
      </c>
      <c r="D33" s="7">
        <v>16.41</v>
      </c>
      <c r="E33" s="8" t="s">
        <v>33</v>
      </c>
    </row>
    <row r="34" spans="1:6" hidden="1" x14ac:dyDescent="0.25">
      <c r="A34" s="19" t="s">
        <v>71</v>
      </c>
      <c r="B34" s="19">
        <v>45052309127</v>
      </c>
      <c r="C34" s="19" t="s">
        <v>15</v>
      </c>
      <c r="D34" s="7"/>
      <c r="E34" s="18" t="s">
        <v>72</v>
      </c>
    </row>
    <row r="35" spans="1:6" x14ac:dyDescent="0.25">
      <c r="A35" s="9" t="s">
        <v>46</v>
      </c>
      <c r="B35" s="19" t="s">
        <v>16</v>
      </c>
      <c r="C35" s="19" t="s">
        <v>15</v>
      </c>
      <c r="D35" s="7">
        <v>309.22000000000003</v>
      </c>
      <c r="E35" s="8" t="s">
        <v>36</v>
      </c>
      <c r="F35" s="2"/>
    </row>
    <row r="36" spans="1:6" hidden="1" x14ac:dyDescent="0.25">
      <c r="A36" s="19" t="s">
        <v>144</v>
      </c>
      <c r="B36" s="19" t="s">
        <v>145</v>
      </c>
      <c r="C36" s="19" t="s">
        <v>146</v>
      </c>
      <c r="D36" s="7"/>
      <c r="E36" s="18" t="s">
        <v>90</v>
      </c>
      <c r="F36" s="2"/>
    </row>
    <row r="37" spans="1:6" hidden="1" x14ac:dyDescent="0.25">
      <c r="A37" s="19" t="s">
        <v>138</v>
      </c>
      <c r="B37" s="19" t="s">
        <v>139</v>
      </c>
      <c r="C37" s="19" t="s">
        <v>140</v>
      </c>
      <c r="D37" s="7"/>
      <c r="E37" s="18" t="s">
        <v>35</v>
      </c>
      <c r="F37" s="2"/>
    </row>
    <row r="38" spans="1:6" hidden="1" x14ac:dyDescent="0.25">
      <c r="A38" s="19" t="s">
        <v>108</v>
      </c>
      <c r="B38" s="19" t="s">
        <v>109</v>
      </c>
      <c r="C38" s="19" t="s">
        <v>12</v>
      </c>
      <c r="D38" s="7"/>
      <c r="E38" s="18" t="s">
        <v>43</v>
      </c>
      <c r="F38" s="2"/>
    </row>
    <row r="39" spans="1:6" x14ac:dyDescent="0.25">
      <c r="A39" s="19" t="s">
        <v>175</v>
      </c>
      <c r="B39" s="19">
        <v>18379602102</v>
      </c>
      <c r="C39" s="19" t="s">
        <v>15</v>
      </c>
      <c r="D39" s="7">
        <v>55.11</v>
      </c>
      <c r="E39" s="18" t="s">
        <v>153</v>
      </c>
      <c r="F39" s="2"/>
    </row>
    <row r="40" spans="1:6" x14ac:dyDescent="0.25">
      <c r="A40" s="19" t="s">
        <v>162</v>
      </c>
      <c r="B40" s="19">
        <v>47432874968</v>
      </c>
      <c r="C40" s="19" t="s">
        <v>15</v>
      </c>
      <c r="D40" s="7">
        <v>19.75</v>
      </c>
      <c r="E40" s="18" t="s">
        <v>94</v>
      </c>
      <c r="F40" s="2"/>
    </row>
    <row r="41" spans="1:6" x14ac:dyDescent="0.25">
      <c r="A41" s="19" t="s">
        <v>64</v>
      </c>
      <c r="B41" s="19" t="s">
        <v>65</v>
      </c>
      <c r="C41" s="19" t="s">
        <v>31</v>
      </c>
      <c r="D41" s="7">
        <f>332.7+206.76</f>
        <v>539.46</v>
      </c>
      <c r="E41" s="18" t="s">
        <v>35</v>
      </c>
    </row>
    <row r="42" spans="1:6" hidden="1" x14ac:dyDescent="0.25">
      <c r="A42" s="19" t="s">
        <v>64</v>
      </c>
      <c r="B42" s="19" t="s">
        <v>65</v>
      </c>
      <c r="C42" s="19" t="s">
        <v>31</v>
      </c>
      <c r="D42" s="7"/>
      <c r="E42" s="18" t="s">
        <v>53</v>
      </c>
    </row>
    <row r="43" spans="1:6" hidden="1" x14ac:dyDescent="0.25">
      <c r="A43" s="19" t="s">
        <v>64</v>
      </c>
      <c r="B43" s="19" t="s">
        <v>65</v>
      </c>
      <c r="C43" s="19" t="s">
        <v>31</v>
      </c>
      <c r="D43" s="7"/>
      <c r="E43" s="18" t="s">
        <v>153</v>
      </c>
    </row>
    <row r="44" spans="1:6" hidden="1" x14ac:dyDescent="0.25">
      <c r="A44" s="19" t="s">
        <v>151</v>
      </c>
      <c r="B44" s="19">
        <v>15471608712</v>
      </c>
      <c r="C44" s="19" t="s">
        <v>15</v>
      </c>
      <c r="D44" s="7"/>
      <c r="E44" s="18" t="s">
        <v>90</v>
      </c>
    </row>
    <row r="45" spans="1:6" x14ac:dyDescent="0.25">
      <c r="A45" s="6" t="s">
        <v>67</v>
      </c>
      <c r="B45" s="19" t="s">
        <v>18</v>
      </c>
      <c r="C45" s="19" t="s">
        <v>15</v>
      </c>
      <c r="D45" s="7">
        <v>93.55</v>
      </c>
      <c r="E45" s="8" t="s">
        <v>37</v>
      </c>
    </row>
    <row r="46" spans="1:6" x14ac:dyDescent="0.25">
      <c r="A46" s="19" t="s">
        <v>154</v>
      </c>
      <c r="B46" s="19" t="s">
        <v>155</v>
      </c>
      <c r="C46" s="19" t="s">
        <v>12</v>
      </c>
      <c r="D46" s="7">
        <v>123.84</v>
      </c>
      <c r="E46" s="18" t="s">
        <v>35</v>
      </c>
    </row>
    <row r="47" spans="1:6" x14ac:dyDescent="0.25">
      <c r="A47" s="19" t="s">
        <v>154</v>
      </c>
      <c r="B47" s="19" t="s">
        <v>155</v>
      </c>
      <c r="C47" s="19" t="s">
        <v>12</v>
      </c>
      <c r="D47" s="7">
        <v>65.849999999999994</v>
      </c>
      <c r="E47" s="18" t="s">
        <v>94</v>
      </c>
    </row>
    <row r="48" spans="1:6" x14ac:dyDescent="0.25">
      <c r="A48" s="19" t="s">
        <v>177</v>
      </c>
      <c r="B48" s="19" t="s">
        <v>178</v>
      </c>
      <c r="C48" s="19" t="s">
        <v>12</v>
      </c>
      <c r="D48" s="7">
        <v>600</v>
      </c>
      <c r="E48" s="18" t="s">
        <v>114</v>
      </c>
    </row>
    <row r="49" spans="1:30" hidden="1" x14ac:dyDescent="0.25">
      <c r="A49" s="19" t="s">
        <v>92</v>
      </c>
      <c r="B49" s="19" t="s">
        <v>93</v>
      </c>
      <c r="C49" s="19" t="s">
        <v>11</v>
      </c>
      <c r="D49" s="7"/>
      <c r="E49" s="18" t="s">
        <v>94</v>
      </c>
    </row>
    <row r="50" spans="1:30" hidden="1" x14ac:dyDescent="0.25">
      <c r="A50" s="19" t="s">
        <v>91</v>
      </c>
      <c r="B50" s="19">
        <v>83622473520</v>
      </c>
      <c r="C50" s="19" t="s">
        <v>12</v>
      </c>
      <c r="D50" s="7"/>
      <c r="E50" s="18" t="s">
        <v>75</v>
      </c>
    </row>
    <row r="51" spans="1:30" hidden="1" x14ac:dyDescent="0.25">
      <c r="A51" s="19" t="s">
        <v>78</v>
      </c>
      <c r="B51" s="19" t="s">
        <v>79</v>
      </c>
      <c r="C51" s="19" t="s">
        <v>11</v>
      </c>
      <c r="D51" s="7"/>
      <c r="E51" s="18" t="s">
        <v>35</v>
      </c>
    </row>
    <row r="52" spans="1:30" hidden="1" x14ac:dyDescent="0.25">
      <c r="A52" s="19" t="s">
        <v>112</v>
      </c>
      <c r="B52" s="19" t="s">
        <v>113</v>
      </c>
      <c r="C52" s="19" t="s">
        <v>15</v>
      </c>
      <c r="D52" s="7"/>
      <c r="E52" s="18" t="s">
        <v>114</v>
      </c>
    </row>
    <row r="53" spans="1:30" hidden="1" x14ac:dyDescent="0.25">
      <c r="A53" s="19" t="s">
        <v>95</v>
      </c>
      <c r="B53" s="19" t="s">
        <v>96</v>
      </c>
      <c r="C53" s="19" t="s">
        <v>97</v>
      </c>
      <c r="D53" s="7"/>
      <c r="E53" s="18" t="s">
        <v>75</v>
      </c>
    </row>
    <row r="54" spans="1:30" x14ac:dyDescent="0.25">
      <c r="A54" s="19" t="s">
        <v>87</v>
      </c>
      <c r="B54" s="19" t="s">
        <v>88</v>
      </c>
      <c r="C54" s="19" t="s">
        <v>15</v>
      </c>
      <c r="D54" s="7">
        <v>62.5</v>
      </c>
      <c r="E54" s="18" t="s">
        <v>89</v>
      </c>
    </row>
    <row r="55" spans="1:30" x14ac:dyDescent="0.25">
      <c r="A55" s="9" t="s">
        <v>20</v>
      </c>
      <c r="B55" s="19" t="s">
        <v>23</v>
      </c>
      <c r="C55" s="19" t="s">
        <v>15</v>
      </c>
      <c r="D55" s="7">
        <v>418</v>
      </c>
      <c r="E55" s="8" t="s">
        <v>37</v>
      </c>
    </row>
    <row r="56" spans="1:30" hidden="1" x14ac:dyDescent="0.25">
      <c r="A56" s="6" t="s">
        <v>73</v>
      </c>
      <c r="B56" s="19">
        <v>13092477849</v>
      </c>
      <c r="C56" s="19" t="s">
        <v>74</v>
      </c>
      <c r="D56" s="7"/>
      <c r="E56" s="18" t="s">
        <v>75</v>
      </c>
    </row>
    <row r="57" spans="1:30" hidden="1" x14ac:dyDescent="0.25">
      <c r="A57" s="19" t="s">
        <v>119</v>
      </c>
      <c r="B57" s="19" t="s">
        <v>120</v>
      </c>
      <c r="C57" s="19" t="s">
        <v>11</v>
      </c>
      <c r="D57" s="7"/>
      <c r="E57" s="18" t="s">
        <v>35</v>
      </c>
    </row>
    <row r="58" spans="1:30" hidden="1" x14ac:dyDescent="0.25">
      <c r="A58" s="19" t="s">
        <v>150</v>
      </c>
      <c r="B58" s="19">
        <v>97731721638</v>
      </c>
      <c r="C58" s="19" t="s">
        <v>1</v>
      </c>
      <c r="D58" s="7"/>
      <c r="E58" s="18" t="s">
        <v>104</v>
      </c>
    </row>
    <row r="59" spans="1:30" x14ac:dyDescent="0.25">
      <c r="A59" s="6" t="s">
        <v>10</v>
      </c>
      <c r="B59" s="19">
        <v>85843181422</v>
      </c>
      <c r="C59" s="19" t="s">
        <v>11</v>
      </c>
      <c r="D59" s="7">
        <f>7847+107.2+53.6+3854.38</f>
        <v>11862.18</v>
      </c>
      <c r="E59" s="8" t="s">
        <v>33</v>
      </c>
      <c r="F59" s="2"/>
    </row>
    <row r="60" spans="1:30" hidden="1" x14ac:dyDescent="0.25">
      <c r="A60" s="6" t="s">
        <v>10</v>
      </c>
      <c r="B60" s="19">
        <v>85843181422</v>
      </c>
      <c r="C60" s="19" t="s">
        <v>11</v>
      </c>
      <c r="D60" s="7"/>
      <c r="E60" s="18" t="s">
        <v>58</v>
      </c>
      <c r="F60" s="2"/>
    </row>
    <row r="61" spans="1:30" x14ac:dyDescent="0.25">
      <c r="A61" s="6" t="s">
        <v>55</v>
      </c>
      <c r="B61" s="19" t="s">
        <v>13</v>
      </c>
      <c r="C61" s="19" t="s">
        <v>11</v>
      </c>
      <c r="D61" s="7">
        <v>127.3</v>
      </c>
      <c r="E61" s="8" t="s">
        <v>34</v>
      </c>
    </row>
    <row r="62" spans="1:30" x14ac:dyDescent="0.25">
      <c r="A62" s="9" t="s">
        <v>52</v>
      </c>
      <c r="B62" s="19" t="s">
        <v>30</v>
      </c>
      <c r="C62" s="19" t="s">
        <v>31</v>
      </c>
      <c r="D62" s="7">
        <v>49.78</v>
      </c>
      <c r="E62" s="8" t="s">
        <v>38</v>
      </c>
      <c r="AB62" s="21"/>
      <c r="AC62" s="21"/>
      <c r="AD62" s="21"/>
    </row>
    <row r="63" spans="1:30" hidden="1" x14ac:dyDescent="0.25">
      <c r="A63" s="19" t="s">
        <v>105</v>
      </c>
      <c r="B63" s="19">
        <v>46108893754</v>
      </c>
      <c r="C63" s="19" t="s">
        <v>15</v>
      </c>
      <c r="D63" s="7"/>
      <c r="E63" s="18" t="s">
        <v>35</v>
      </c>
      <c r="AB63" s="21"/>
      <c r="AC63" s="21"/>
      <c r="AD63" s="21"/>
    </row>
    <row r="64" spans="1:30" ht="22.5" hidden="1" x14ac:dyDescent="0.25">
      <c r="A64" s="9" t="s">
        <v>48</v>
      </c>
      <c r="B64" s="19" t="s">
        <v>19</v>
      </c>
      <c r="C64" s="19" t="s">
        <v>1</v>
      </c>
      <c r="D64" s="7"/>
      <c r="E64" s="18" t="s">
        <v>38</v>
      </c>
    </row>
    <row r="65" spans="1:5" ht="22.5" x14ac:dyDescent="0.25">
      <c r="A65" s="9" t="s">
        <v>48</v>
      </c>
      <c r="B65" s="19" t="s">
        <v>19</v>
      </c>
      <c r="C65" s="19" t="s">
        <v>1</v>
      </c>
      <c r="D65" s="7">
        <f>1518.63+3911.43</f>
        <v>5430.0599999999995</v>
      </c>
      <c r="E65" s="8" t="s">
        <v>36</v>
      </c>
    </row>
    <row r="66" spans="1:5" ht="22.5" x14ac:dyDescent="0.25">
      <c r="A66" s="9" t="s">
        <v>48</v>
      </c>
      <c r="B66" s="19" t="s">
        <v>19</v>
      </c>
      <c r="C66" s="19" t="s">
        <v>1</v>
      </c>
      <c r="D66" s="7">
        <f>3515.41+174.24+761.04+3651.67+150.48</f>
        <v>8252.84</v>
      </c>
      <c r="E66" s="18" t="s">
        <v>53</v>
      </c>
    </row>
    <row r="67" spans="1:5" x14ac:dyDescent="0.25">
      <c r="A67" s="19" t="s">
        <v>173</v>
      </c>
      <c r="B67" s="19" t="s">
        <v>174</v>
      </c>
      <c r="C67" s="19" t="s">
        <v>15</v>
      </c>
      <c r="D67" s="7">
        <v>182.8</v>
      </c>
      <c r="E67" s="18" t="s">
        <v>153</v>
      </c>
    </row>
    <row r="68" spans="1:5" hidden="1" x14ac:dyDescent="0.25">
      <c r="A68" s="19" t="s">
        <v>85</v>
      </c>
      <c r="B68" s="19" t="s">
        <v>86</v>
      </c>
      <c r="C68" s="19" t="s">
        <v>15</v>
      </c>
      <c r="D68" s="7"/>
      <c r="E68" s="18" t="s">
        <v>35</v>
      </c>
    </row>
    <row r="69" spans="1:5" hidden="1" x14ac:dyDescent="0.25">
      <c r="A69" s="19" t="s">
        <v>82</v>
      </c>
      <c r="B69" s="19" t="s">
        <v>83</v>
      </c>
      <c r="C69" s="19" t="s">
        <v>84</v>
      </c>
      <c r="D69" s="7"/>
      <c r="E69" s="18" t="s">
        <v>35</v>
      </c>
    </row>
    <row r="70" spans="1:5" x14ac:dyDescent="0.25">
      <c r="A70" s="9" t="s">
        <v>22</v>
      </c>
      <c r="B70" s="19" t="s">
        <v>26</v>
      </c>
      <c r="C70" s="19" t="s">
        <v>15</v>
      </c>
      <c r="D70" s="7">
        <v>5.47</v>
      </c>
      <c r="E70" s="18" t="s">
        <v>57</v>
      </c>
    </row>
    <row r="71" spans="1:5" x14ac:dyDescent="0.25">
      <c r="A71" s="9" t="s">
        <v>22</v>
      </c>
      <c r="B71" s="19" t="s">
        <v>26</v>
      </c>
      <c r="C71" s="19" t="s">
        <v>15</v>
      </c>
      <c r="D71" s="7">
        <v>36.979999999999997</v>
      </c>
      <c r="E71" s="18" t="s">
        <v>121</v>
      </c>
    </row>
    <row r="72" spans="1:5" x14ac:dyDescent="0.25">
      <c r="A72" s="9" t="s">
        <v>22</v>
      </c>
      <c r="B72" s="19" t="s">
        <v>26</v>
      </c>
      <c r="C72" s="19" t="s">
        <v>15</v>
      </c>
      <c r="D72" s="7">
        <v>136.43</v>
      </c>
      <c r="E72" s="8" t="s">
        <v>33</v>
      </c>
    </row>
    <row r="73" spans="1:5" hidden="1" x14ac:dyDescent="0.25">
      <c r="A73" s="9" t="s">
        <v>47</v>
      </c>
      <c r="B73" s="19" t="s">
        <v>17</v>
      </c>
      <c r="C73" s="19" t="s">
        <v>15</v>
      </c>
      <c r="D73" s="7"/>
      <c r="E73" s="8" t="s">
        <v>32</v>
      </c>
    </row>
    <row r="74" spans="1:5" hidden="1" x14ac:dyDescent="0.25">
      <c r="A74" s="6" t="s">
        <v>76</v>
      </c>
      <c r="B74" s="19">
        <v>47329019258</v>
      </c>
      <c r="C74" s="19" t="s">
        <v>77</v>
      </c>
      <c r="D74" s="7"/>
      <c r="E74" s="18" t="s">
        <v>75</v>
      </c>
    </row>
    <row r="75" spans="1:5" x14ac:dyDescent="0.25">
      <c r="A75" s="9" t="s">
        <v>44</v>
      </c>
      <c r="B75" s="19">
        <v>84210581427</v>
      </c>
      <c r="C75" s="19" t="s">
        <v>12</v>
      </c>
      <c r="D75" s="7">
        <f>83.38+28.56+9.99+176.21</f>
        <v>298.14</v>
      </c>
      <c r="E75" s="8" t="s">
        <v>35</v>
      </c>
    </row>
    <row r="76" spans="1:5" ht="14.25" customHeight="1" x14ac:dyDescent="0.25">
      <c r="A76" s="9" t="s">
        <v>44</v>
      </c>
      <c r="B76" s="19">
        <v>84210581427</v>
      </c>
      <c r="C76" s="19" t="s">
        <v>12</v>
      </c>
      <c r="D76" s="7">
        <v>193.65</v>
      </c>
      <c r="E76" s="18" t="s">
        <v>56</v>
      </c>
    </row>
    <row r="77" spans="1:5" hidden="1" x14ac:dyDescent="0.25">
      <c r="A77" s="9" t="s">
        <v>44</v>
      </c>
      <c r="B77" s="19">
        <v>84210581427</v>
      </c>
      <c r="C77" s="19" t="s">
        <v>12</v>
      </c>
      <c r="D77" s="7"/>
      <c r="E77" s="18" t="s">
        <v>57</v>
      </c>
    </row>
    <row r="78" spans="1:5" hidden="1" x14ac:dyDescent="0.25">
      <c r="A78" s="9" t="s">
        <v>44</v>
      </c>
      <c r="B78" s="19">
        <v>84210581427</v>
      </c>
      <c r="C78" s="19" t="s">
        <v>12</v>
      </c>
      <c r="D78" s="7"/>
      <c r="E78" s="18" t="s">
        <v>152</v>
      </c>
    </row>
    <row r="79" spans="1:5" x14ac:dyDescent="0.25">
      <c r="A79" s="9" t="s">
        <v>44</v>
      </c>
      <c r="B79" s="19">
        <v>84210581427</v>
      </c>
      <c r="C79" s="19" t="s">
        <v>12</v>
      </c>
      <c r="D79" s="7">
        <v>40.479999999999997</v>
      </c>
      <c r="E79" s="18" t="s">
        <v>94</v>
      </c>
    </row>
    <row r="80" spans="1:5" hidden="1" x14ac:dyDescent="0.25">
      <c r="A80" s="19" t="s">
        <v>98</v>
      </c>
      <c r="B80" s="19" t="s">
        <v>99</v>
      </c>
      <c r="C80" s="19" t="s">
        <v>100</v>
      </c>
      <c r="D80" s="7"/>
      <c r="E80" s="18" t="s">
        <v>101</v>
      </c>
    </row>
    <row r="81" spans="1:10" x14ac:dyDescent="0.25">
      <c r="A81" s="19" t="s">
        <v>169</v>
      </c>
      <c r="B81" s="19">
        <v>56575768790</v>
      </c>
      <c r="C81" s="19" t="s">
        <v>15</v>
      </c>
      <c r="D81" s="7">
        <v>71.38</v>
      </c>
      <c r="E81" s="18" t="s">
        <v>32</v>
      </c>
    </row>
    <row r="82" spans="1:10" hidden="1" x14ac:dyDescent="0.25">
      <c r="A82" s="19" t="s">
        <v>130</v>
      </c>
      <c r="B82" s="19" t="s">
        <v>131</v>
      </c>
      <c r="C82" s="19" t="s">
        <v>12</v>
      </c>
      <c r="D82" s="7"/>
      <c r="E82" s="18" t="s">
        <v>75</v>
      </c>
    </row>
    <row r="83" spans="1:10" hidden="1" x14ac:dyDescent="0.25">
      <c r="A83" s="19" t="s">
        <v>133</v>
      </c>
      <c r="B83" s="19" t="s">
        <v>134</v>
      </c>
      <c r="C83" s="19" t="s">
        <v>135</v>
      </c>
      <c r="D83" s="7"/>
      <c r="E83" s="18" t="s">
        <v>104</v>
      </c>
    </row>
    <row r="84" spans="1:10" x14ac:dyDescent="0.25">
      <c r="A84" s="19" t="s">
        <v>159</v>
      </c>
      <c r="B84" s="19">
        <v>14434575973</v>
      </c>
      <c r="C84" s="19" t="s">
        <v>1</v>
      </c>
      <c r="D84" s="7">
        <v>160</v>
      </c>
      <c r="E84" s="18" t="s">
        <v>101</v>
      </c>
    </row>
    <row r="85" spans="1:10" x14ac:dyDescent="0.25">
      <c r="A85" s="19" t="s">
        <v>147</v>
      </c>
      <c r="B85" s="19" t="s">
        <v>148</v>
      </c>
      <c r="C85" s="19" t="s">
        <v>28</v>
      </c>
      <c r="D85" s="7">
        <v>69.400000000000006</v>
      </c>
      <c r="E85" s="18" t="s">
        <v>149</v>
      </c>
    </row>
    <row r="86" spans="1:10" hidden="1" x14ac:dyDescent="0.25">
      <c r="A86" s="19" t="s">
        <v>61</v>
      </c>
      <c r="B86" s="19" t="s">
        <v>62</v>
      </c>
      <c r="C86" s="19" t="s">
        <v>63</v>
      </c>
      <c r="D86" s="7"/>
      <c r="E86" s="18" t="s">
        <v>56</v>
      </c>
    </row>
    <row r="87" spans="1:10" x14ac:dyDescent="0.25">
      <c r="A87" s="9" t="s">
        <v>49</v>
      </c>
      <c r="B87" s="19" t="s">
        <v>25</v>
      </c>
      <c r="C87" s="19" t="s">
        <v>12</v>
      </c>
      <c r="D87" s="7">
        <v>235.95</v>
      </c>
      <c r="E87" s="8" t="s">
        <v>38</v>
      </c>
    </row>
    <row r="88" spans="1:10" hidden="1" x14ac:dyDescent="0.25">
      <c r="A88" s="19" t="s">
        <v>68</v>
      </c>
      <c r="B88" s="19" t="s">
        <v>69</v>
      </c>
      <c r="C88" s="19" t="s">
        <v>70</v>
      </c>
      <c r="D88" s="7"/>
      <c r="E88" s="18" t="s">
        <v>57</v>
      </c>
    </row>
    <row r="89" spans="1:10" hidden="1" x14ac:dyDescent="0.25">
      <c r="A89" s="19" t="s">
        <v>102</v>
      </c>
      <c r="B89" s="19" t="s">
        <v>103</v>
      </c>
      <c r="C89" s="19" t="s">
        <v>12</v>
      </c>
      <c r="D89" s="7"/>
      <c r="E89" s="18" t="s">
        <v>104</v>
      </c>
    </row>
    <row r="90" spans="1:10" hidden="1" x14ac:dyDescent="0.25">
      <c r="A90" s="19"/>
      <c r="B90" s="19"/>
      <c r="C90" s="19"/>
      <c r="D90" s="7"/>
      <c r="E90" s="18" t="s">
        <v>58</v>
      </c>
      <c r="J90" s="2"/>
    </row>
    <row r="91" spans="1:10" hidden="1" x14ac:dyDescent="0.25">
      <c r="A91" s="10"/>
      <c r="B91" s="10"/>
      <c r="C91" s="10"/>
      <c r="D91" s="7"/>
      <c r="E91" s="18" t="s">
        <v>90</v>
      </c>
    </row>
    <row r="92" spans="1:10" x14ac:dyDescent="0.25">
      <c r="A92" s="6"/>
      <c r="B92" s="19"/>
      <c r="C92" s="19"/>
      <c r="D92" s="7">
        <v>21</v>
      </c>
      <c r="E92" s="18" t="s">
        <v>66</v>
      </c>
    </row>
    <row r="93" spans="1:10" x14ac:dyDescent="0.25">
      <c r="A93" s="6"/>
      <c r="B93" s="19"/>
      <c r="C93" s="19"/>
      <c r="D93" s="7">
        <v>51.5</v>
      </c>
      <c r="E93" s="18" t="s">
        <v>179</v>
      </c>
    </row>
    <row r="94" spans="1:10" x14ac:dyDescent="0.25">
      <c r="A94" s="10"/>
      <c r="B94" s="10"/>
      <c r="C94" s="10"/>
      <c r="D94" s="7">
        <v>122015.61</v>
      </c>
      <c r="E94" s="11" t="s">
        <v>41</v>
      </c>
    </row>
    <row r="95" spans="1:10" x14ac:dyDescent="0.25">
      <c r="A95" s="10"/>
      <c r="B95" s="10"/>
      <c r="C95" s="10"/>
      <c r="D95" s="7">
        <v>20132.57</v>
      </c>
      <c r="E95" s="11" t="s">
        <v>42</v>
      </c>
      <c r="F95" s="4"/>
    </row>
    <row r="96" spans="1:10" x14ac:dyDescent="0.25">
      <c r="A96" s="10"/>
      <c r="B96" s="10"/>
      <c r="C96" s="10"/>
      <c r="D96" s="7">
        <v>26764.52</v>
      </c>
      <c r="E96" s="11" t="s">
        <v>39</v>
      </c>
      <c r="F96" s="4"/>
    </row>
    <row r="97" spans="1:6" x14ac:dyDescent="0.25">
      <c r="A97" s="10"/>
      <c r="B97" s="10"/>
      <c r="C97" s="10"/>
      <c r="D97" s="7">
        <v>5853.25</v>
      </c>
      <c r="E97" s="11" t="s">
        <v>40</v>
      </c>
      <c r="F97" s="4"/>
    </row>
    <row r="98" spans="1:6" hidden="1" x14ac:dyDescent="0.25">
      <c r="A98" s="12"/>
      <c r="B98" s="12"/>
      <c r="C98" s="12"/>
      <c r="D98" s="7"/>
      <c r="E98" s="13" t="s">
        <v>43</v>
      </c>
      <c r="F98" s="4"/>
    </row>
    <row r="99" spans="1:6" ht="15.75" thickBot="1" x14ac:dyDescent="0.3">
      <c r="A99" s="12"/>
      <c r="B99" s="12"/>
      <c r="C99" s="12"/>
      <c r="D99" s="7">
        <v>12731.11</v>
      </c>
      <c r="E99" s="13" t="s">
        <v>53</v>
      </c>
      <c r="F99" s="4"/>
    </row>
    <row r="100" spans="1:6" ht="15.75" thickBot="1" x14ac:dyDescent="0.3">
      <c r="A100" s="14"/>
      <c r="B100" s="15"/>
      <c r="C100" s="15" t="s">
        <v>54</v>
      </c>
      <c r="D100" s="16">
        <f>SUM(D9:D99)</f>
        <v>222670.33000000002</v>
      </c>
      <c r="E100" s="17"/>
    </row>
    <row r="101" spans="1:6" x14ac:dyDescent="0.25">
      <c r="D101" s="2"/>
      <c r="F101" s="2"/>
    </row>
    <row r="102" spans="1:6" x14ac:dyDescent="0.25">
      <c r="D102" s="2"/>
      <c r="E102" s="20"/>
    </row>
    <row r="103" spans="1:6" x14ac:dyDescent="0.25">
      <c r="D103" s="2"/>
      <c r="F103" s="2"/>
    </row>
    <row r="105" spans="1:6" x14ac:dyDescent="0.25">
      <c r="E105" s="2"/>
      <c r="F105" s="2"/>
    </row>
    <row r="118" ht="15" customHeight="1" x14ac:dyDescent="0.25"/>
    <row r="120" ht="15" customHeight="1" x14ac:dyDescent="0.25"/>
    <row r="124" ht="15" customHeight="1" x14ac:dyDescent="0.25"/>
    <row r="127" ht="15" customHeight="1" x14ac:dyDescent="0.25"/>
    <row r="128" ht="15" customHeight="1" x14ac:dyDescent="0.25"/>
    <row r="130" ht="15" customHeight="1" x14ac:dyDescent="0.25"/>
    <row r="132" ht="15" customHeight="1" x14ac:dyDescent="0.25"/>
    <row r="134" ht="15" customHeight="1" x14ac:dyDescent="0.25"/>
    <row r="136" ht="15" customHeight="1" x14ac:dyDescent="0.25"/>
    <row r="138" ht="15" customHeight="1" x14ac:dyDescent="0.25"/>
    <row r="140" ht="15" customHeight="1" x14ac:dyDescent="0.25"/>
    <row r="142" ht="15" customHeight="1" x14ac:dyDescent="0.25"/>
    <row r="144" ht="15" customHeight="1" x14ac:dyDescent="0.25"/>
    <row r="146" ht="15" customHeight="1" x14ac:dyDescent="0.25"/>
    <row r="148" ht="15" customHeight="1" x14ac:dyDescent="0.25"/>
    <row r="150" ht="15" customHeight="1" x14ac:dyDescent="0.25"/>
    <row r="152" ht="15" customHeight="1" x14ac:dyDescent="0.25"/>
    <row r="154" ht="15" customHeight="1" x14ac:dyDescent="0.25"/>
    <row r="156" ht="15" customHeight="1" x14ac:dyDescent="0.25"/>
    <row r="158" ht="15" customHeight="1" x14ac:dyDescent="0.25"/>
    <row r="160" ht="15" customHeight="1" x14ac:dyDescent="0.25"/>
    <row r="162" ht="15" customHeight="1" x14ac:dyDescent="0.25"/>
    <row r="163" ht="15" customHeight="1" x14ac:dyDescent="0.25"/>
    <row r="165" ht="15" customHeight="1" x14ac:dyDescent="0.25"/>
    <row r="167" ht="15" customHeight="1" x14ac:dyDescent="0.25"/>
    <row r="169" ht="15" customHeight="1" x14ac:dyDescent="0.25"/>
    <row r="171" ht="15" customHeight="1" x14ac:dyDescent="0.25"/>
    <row r="173" ht="15" customHeight="1" x14ac:dyDescent="0.25"/>
    <row r="175" ht="15" customHeight="1" x14ac:dyDescent="0.25"/>
    <row r="176" ht="15" customHeight="1" x14ac:dyDescent="0.25"/>
    <row r="178" ht="15" customHeight="1" x14ac:dyDescent="0.25"/>
    <row r="180" ht="15" customHeight="1" x14ac:dyDescent="0.25"/>
    <row r="182" ht="15" customHeight="1" x14ac:dyDescent="0.25"/>
    <row r="184" ht="15" customHeight="1" x14ac:dyDescent="0.25"/>
    <row r="186" ht="15" customHeight="1" x14ac:dyDescent="0.25"/>
    <row r="187" ht="15" customHeight="1" x14ac:dyDescent="0.25"/>
    <row r="189" ht="15" customHeight="1" x14ac:dyDescent="0.25"/>
    <row r="191" ht="15" customHeight="1" x14ac:dyDescent="0.25"/>
    <row r="193" ht="15" customHeight="1" x14ac:dyDescent="0.25"/>
    <row r="195" ht="15" customHeight="1" x14ac:dyDescent="0.25"/>
    <row r="197" ht="15" customHeight="1" x14ac:dyDescent="0.25"/>
    <row r="199" ht="15" customHeight="1" x14ac:dyDescent="0.25"/>
    <row r="201" ht="15" customHeight="1" x14ac:dyDescent="0.25"/>
    <row r="203" ht="15" customHeight="1" x14ac:dyDescent="0.25"/>
    <row r="205" ht="15" customHeight="1" x14ac:dyDescent="0.25"/>
    <row r="207" ht="15" customHeight="1" x14ac:dyDescent="0.25"/>
    <row r="209" ht="15" customHeight="1" x14ac:dyDescent="0.25"/>
    <row r="211" ht="15" customHeight="1" x14ac:dyDescent="0.25"/>
    <row r="213" ht="15" customHeight="1" x14ac:dyDescent="0.25"/>
    <row r="215" ht="15" customHeight="1" x14ac:dyDescent="0.25"/>
    <row r="217" ht="15" customHeight="1" x14ac:dyDescent="0.25"/>
    <row r="219" ht="15" customHeight="1" x14ac:dyDescent="0.25"/>
    <row r="221" ht="15" customHeight="1" x14ac:dyDescent="0.25"/>
    <row r="223" ht="15" customHeight="1" x14ac:dyDescent="0.25"/>
    <row r="225" ht="15" customHeight="1" x14ac:dyDescent="0.25"/>
    <row r="227" ht="15" customHeight="1" x14ac:dyDescent="0.25"/>
    <row r="229" ht="15" customHeight="1" x14ac:dyDescent="0.25"/>
    <row r="231" ht="15" customHeight="1" x14ac:dyDescent="0.25"/>
    <row r="233" ht="15" customHeight="1" x14ac:dyDescent="0.25"/>
    <row r="237" ht="15" customHeight="1" x14ac:dyDescent="0.25"/>
    <row r="239" ht="15" customHeight="1" x14ac:dyDescent="0.25"/>
    <row r="241" ht="15" customHeight="1" x14ac:dyDescent="0.25"/>
    <row r="243" ht="15" customHeight="1" x14ac:dyDescent="0.25"/>
  </sheetData>
  <autoFilter ref="A8:E99">
    <filterColumn colId="3">
      <customFilters>
        <customFilter operator="notEqual" val=" "/>
      </customFilters>
    </filterColumn>
    <sortState ref="A9:E40">
      <sortCondition ref="A8"/>
    </sortState>
  </autoFilter>
  <mergeCells count="1">
    <mergeCell ref="A6:E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cp:lastPrinted>2025-01-08T10:49:23Z</cp:lastPrinted>
  <dcterms:created xsi:type="dcterms:W3CDTF">2024-02-15T08:31:21Z</dcterms:created>
  <dcterms:modified xsi:type="dcterms:W3CDTF">2025-01-08T10:50:10Z</dcterms:modified>
</cp:coreProperties>
</file>